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45" windowWidth="19035" windowHeight="12270" activeTab="0"/>
  </bookViews>
  <sheets>
    <sheet name="levegő (air)" sheetId="1" r:id="rId1"/>
    <sheet name="víz (water)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<sst xmlns="http://schemas.openxmlformats.org/spreadsheetml/2006/main" count="21" uniqueCount="11">
  <si>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konstansok</t>
  </si>
  <si>
    <t>T [°K]</t>
  </si>
  <si>
    <t>Hőmérséklet</t>
  </si>
  <si>
    <t>Temperature</t>
  </si>
  <si>
    <t>Kinematic viscosity</t>
  </si>
  <si>
    <t>Kinematikai viszkozitás</t>
  </si>
  <si>
    <t>Konstansok</t>
  </si>
  <si>
    <t>Const.</t>
  </si>
  <si>
    <t>t [°C]</t>
  </si>
  <si>
    <r>
      <t>n</t>
    </r>
    <r>
      <rPr>
        <vertAlign val="subscript"/>
        <sz val="10"/>
        <rFont val="Arial"/>
        <family val="2"/>
      </rPr>
      <t>víz(water)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</si>
  <si>
    <r>
      <t>n</t>
    </r>
    <r>
      <rPr>
        <vertAlign val="subscript"/>
        <sz val="10"/>
        <rFont val="Arial"/>
        <family val="2"/>
      </rPr>
      <t xml:space="preserve">lev(air)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/s]</t>
    </r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</si>
</sst>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E+00"/>
    <numFmt numFmtId="165" formatCode="0.00000E+00"/>
    <numFmt numFmtId="166" formatCode="0.000000E+00"/>
    <numFmt numFmtId="167" formatCode="0.00000"/>
    <numFmt numFmtId="168" formatCode="0.0000000E+00"/>
    <numFmt numFmtId="169" formatCode="0.000E+00"/>
    <numFmt numFmtId="170" formatCode="0.0E+00"/>
    <numFmt numFmtId="171" formatCode="0.00000000E+00"/>
    <numFmt numFmtId="172" formatCode="0.000000000E+00"/>
    <numFmt numFmtId="173" formatCode="0E+00"/>
    <numFmt numFmtId="174" formatCode="0.0000000"/>
    <numFmt numFmtId="175" formatCode="0.000000"/>
    <numFmt numFmtId="176" formatCode="0.0000"/>
    <numFmt numFmtId="177" formatCode="0.000"/>
    <numFmt numFmtId="178" formatCode="0.00000000"/>
    <numFmt numFmtId="179" formatCode="[$-40E]yyyy\.\ mmmm\ d\."/>
  </numFmts>
  <fonts count="10">
    <font>
      <sz val="10"/>
      <name val="Arial"/>
      <family val="0"/>
    </font>
    <font>
      <sz val="8"/>
      <name val="Arial"/>
      <family val="0"/>
    </font>
    <font>
      <sz val="12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0"/>
    </font>
    <font>
      <b/>
      <sz val="11.5"/>
      <name val="Arial"/>
      <family val="0"/>
    </font>
    <font>
      <b/>
      <sz val="12"/>
      <name val="Symbol"/>
      <family val="1"/>
    </font>
    <font>
      <b/>
      <vertAlign val="superscript"/>
      <sz val="11.5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Levegő kinematikai viszkoztiása
Kinematic viscosity of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55"/>
          <c:w val="0.92775"/>
          <c:h val="0.770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'levegő (air)'!$B$4:$B$28</c:f>
              <c:numCache/>
            </c:numRef>
          </c:xVal>
          <c:yVal>
            <c:numRef>
              <c:f>'levegő (air)'!$C$4:$C$28</c:f>
              <c:numCache/>
            </c:numRef>
          </c:yVal>
          <c:smooth val="0"/>
        </c:ser>
        <c:axId val="12776263"/>
        <c:axId val="47877504"/>
      </c:scatterChart>
      <c:valAx>
        <c:axId val="12776263"/>
        <c:scaling>
          <c:orientation val="minMax"/>
          <c:max val="393"/>
          <c:min val="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7877504"/>
        <c:crosses val="autoZero"/>
        <c:crossBetween val="midCat"/>
        <c:dispUnits/>
      </c:valAx>
      <c:valAx>
        <c:axId val="47877504"/>
        <c:scaling>
          <c:orientation val="minMax"/>
          <c:max val="2.5E-05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12776263"/>
        <c:crosses val="autoZero"/>
        <c:crossBetween val="midCat"/>
        <c:dispUnits/>
        <c:majorUnit val="2.5E-0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Levegő kinematikai viszkoztiása
Kinematic viscosity of air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45"/>
          <c:w val="0.92775"/>
          <c:h val="0.771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'levegő (air)'!$A$4:$A$28</c:f>
              <c:numCache/>
            </c:numRef>
          </c:xVal>
          <c:yVal>
            <c:numRef>
              <c:f>'levegő (air)'!$C$4:$C$28</c:f>
              <c:numCache/>
            </c:numRef>
          </c:yVal>
          <c:smooth val="0"/>
        </c:ser>
        <c:axId val="28244353"/>
        <c:axId val="52872586"/>
      </c:scatterChart>
      <c:valAx>
        <c:axId val="28244353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2872586"/>
        <c:crosses val="autoZero"/>
        <c:crossBetween val="midCat"/>
        <c:dispUnits/>
      </c:valAx>
      <c:valAx>
        <c:axId val="52872586"/>
        <c:scaling>
          <c:orientation val="minMax"/>
          <c:max val="2.5E-05"/>
          <c:min val="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28244353"/>
        <c:crosses val="autoZero"/>
        <c:crossBetween val="midCat"/>
        <c:dispUnits/>
        <c:majorUnit val="2.5E-0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Víz kinematikai viszkoztiása
Kinematic viscosity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71"/>
          <c:w val="0.92775"/>
          <c:h val="0.743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'víz (water)'!$B$4:$B$24</c:f>
              <c:numCache/>
            </c:numRef>
          </c:xVal>
          <c:yVal>
            <c:numRef>
              <c:f>'víz (water)'!$C$4:$C$24</c:f>
              <c:numCache/>
            </c:numRef>
          </c:yVal>
          <c:smooth val="0"/>
        </c:ser>
        <c:axId val="6091227"/>
        <c:axId val="54821044"/>
      </c:scatterChart>
      <c:valAx>
        <c:axId val="6091227"/>
        <c:scaling>
          <c:orientation val="minMax"/>
          <c:max val="373"/>
          <c:min val="27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[°K]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4821044"/>
        <c:crosses val="autoZero"/>
        <c:crossBetween val="midCat"/>
        <c:dispUnits/>
      </c:valAx>
      <c:valAx>
        <c:axId val="54821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60912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Víz kinematikai viszkoztiása
Kinematic viscosity of water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425"/>
          <c:w val="0.92775"/>
          <c:h val="0.7715"/>
        </c:manualLayout>
      </c:layout>
      <c:scatterChart>
        <c:scatterStyle val="line"/>
        <c:varyColors val="0"/>
        <c:ser>
          <c:idx val="0"/>
          <c:order val="0"/>
          <c:tx>
            <c:strRef>
              <c:f>'levegő (air)'!$C$3</c:f>
              <c:strCache>
                <c:ptCount val="1"/>
                <c:pt idx="0">
                  <c:v>nlev(air) [m2/s]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'víz (water)'!$A$4:$A$24</c:f>
              <c:numCache/>
            </c:numRef>
          </c:xVal>
          <c:yVal>
            <c:numRef>
              <c:f>'víz (water)'!$C$4:$C$24</c:f>
              <c:numCache/>
            </c:numRef>
          </c:yVal>
          <c:smooth val="0"/>
        </c:ser>
        <c:axId val="23627349"/>
        <c:axId val="11319550"/>
      </c:scatterChart>
      <c:valAx>
        <c:axId val="2362734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1319550"/>
        <c:crosses val="autoZero"/>
        <c:crossBetween val="midCat"/>
        <c:dispUnits/>
      </c:valAx>
      <c:valAx>
        <c:axId val="1131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 [m</a:t>
                </a:r>
                <a:r>
                  <a:rPr lang="en-US" cap="none" sz="115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/s]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E+00" sourceLinked="0"/>
        <c:majorTickMark val="out"/>
        <c:minorTickMark val="none"/>
        <c:tickLblPos val="nextTo"/>
        <c:spPr>
          <a:ln w="25400">
            <a:solidFill/>
          </a:ln>
        </c:spPr>
        <c:crossAx val="236273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</xdr:row>
      <xdr:rowOff>57150</xdr:rowOff>
    </xdr:from>
    <xdr:to>
      <xdr:col>14</xdr:col>
      <xdr:colOff>581025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857625" y="219075"/>
        <a:ext cx="680085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32</xdr:row>
      <xdr:rowOff>142875</xdr:rowOff>
    </xdr:from>
    <xdr:to>
      <xdr:col>15</xdr:col>
      <xdr:colOff>9525</xdr:colOff>
      <xdr:row>64</xdr:row>
      <xdr:rowOff>38100</xdr:rowOff>
    </xdr:to>
    <xdr:graphicFrame>
      <xdr:nvGraphicFramePr>
        <xdr:cNvPr id="2" name="Chart 2"/>
        <xdr:cNvGraphicFramePr/>
      </xdr:nvGraphicFramePr>
      <xdr:xfrm>
        <a:off x="3886200" y="5372100"/>
        <a:ext cx="681037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57150</xdr:rowOff>
    </xdr:from>
    <xdr:to>
      <xdr:col>14</xdr:col>
      <xdr:colOff>219075</xdr:colOff>
      <xdr:row>27</xdr:row>
      <xdr:rowOff>66675</xdr:rowOff>
    </xdr:to>
    <xdr:graphicFrame>
      <xdr:nvGraphicFramePr>
        <xdr:cNvPr id="1" name="Chart 2"/>
        <xdr:cNvGraphicFramePr/>
      </xdr:nvGraphicFramePr>
      <xdr:xfrm>
        <a:off x="3114675" y="57150"/>
        <a:ext cx="68103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219075</xdr:colOff>
      <xdr:row>27</xdr:row>
      <xdr:rowOff>142875</xdr:rowOff>
    </xdr:from>
    <xdr:to>
      <xdr:col>14</xdr:col>
      <xdr:colOff>238125</xdr:colOff>
      <xdr:row>59</xdr:row>
      <xdr:rowOff>47625</xdr:rowOff>
    </xdr:to>
    <xdr:graphicFrame>
      <xdr:nvGraphicFramePr>
        <xdr:cNvPr id="2" name="Chart 3"/>
        <xdr:cNvGraphicFramePr/>
      </xdr:nvGraphicFramePr>
      <xdr:xfrm>
        <a:off x="3124200" y="4562475"/>
        <a:ext cx="6819900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11.421875" style="0" bestFit="1" customWidth="1"/>
    <col min="2" max="2" width="17.00390625" style="0" customWidth="1"/>
    <col min="3" max="3" width="20.7109375" style="0" customWidth="1"/>
    <col min="5" max="5" width="10.57421875" style="0" bestFit="1" customWidth="1"/>
  </cols>
  <sheetData>
    <row r="1" spans="1:3" ht="12.75">
      <c r="A1" s="3" t="s">
        <v>2</v>
      </c>
      <c r="B1" s="3" t="s">
        <v>2</v>
      </c>
      <c r="C1" s="3" t="s">
        <v>5</v>
      </c>
    </row>
    <row r="2" spans="1:3" ht="12.75">
      <c r="A2" s="3" t="s">
        <v>3</v>
      </c>
      <c r="B2" s="3" t="s">
        <v>3</v>
      </c>
      <c r="C2" s="3" t="s">
        <v>4</v>
      </c>
    </row>
    <row r="3" spans="1:3" ht="16.5">
      <c r="A3" s="3" t="s">
        <v>8</v>
      </c>
      <c r="B3" s="3" t="s">
        <v>1</v>
      </c>
      <c r="C3" s="4" t="s">
        <v>10</v>
      </c>
    </row>
    <row r="4" spans="1:3" ht="12.75">
      <c r="A4" s="5">
        <f>B4-273</f>
        <v>0</v>
      </c>
      <c r="B4" s="5">
        <v>273</v>
      </c>
      <c r="C4" s="6">
        <f>B4*0.000000103865-0.0000153699</f>
        <v>1.2985244999999999E-05</v>
      </c>
    </row>
    <row r="5" spans="1:3" ht="12.75">
      <c r="A5" s="5">
        <f aca="true" t="shared" si="0" ref="A5:A28">B5-273</f>
        <v>5</v>
      </c>
      <c r="B5" s="5">
        <f>B4+5</f>
        <v>278</v>
      </c>
      <c r="C5" s="6">
        <f aca="true" t="shared" si="1" ref="C5:C28">B5*0.000000103865-0.0000153699</f>
        <v>1.350457E-05</v>
      </c>
    </row>
    <row r="6" spans="1:3" ht="12.75">
      <c r="A6" s="5">
        <f t="shared" si="0"/>
        <v>10</v>
      </c>
      <c r="B6" s="5">
        <f aca="true" t="shared" si="2" ref="B6:B25">B5+5</f>
        <v>283</v>
      </c>
      <c r="C6" s="6">
        <f t="shared" si="1"/>
        <v>1.4023895E-05</v>
      </c>
    </row>
    <row r="7" spans="1:3" ht="12.75">
      <c r="A7" s="5">
        <f t="shared" si="0"/>
        <v>15</v>
      </c>
      <c r="B7" s="5">
        <f t="shared" si="2"/>
        <v>288</v>
      </c>
      <c r="C7" s="6">
        <f t="shared" si="1"/>
        <v>1.4543219999999998E-05</v>
      </c>
    </row>
    <row r="8" spans="1:3" ht="12.75">
      <c r="A8" s="5">
        <f t="shared" si="0"/>
        <v>20</v>
      </c>
      <c r="B8" s="5">
        <f t="shared" si="2"/>
        <v>293</v>
      </c>
      <c r="C8" s="6">
        <f t="shared" si="1"/>
        <v>1.5062545E-05</v>
      </c>
    </row>
    <row r="9" spans="1:3" ht="12.75">
      <c r="A9" s="5">
        <f t="shared" si="0"/>
        <v>25</v>
      </c>
      <c r="B9" s="5">
        <f t="shared" si="2"/>
        <v>298</v>
      </c>
      <c r="C9" s="6">
        <f t="shared" si="1"/>
        <v>1.5581870000000002E-05</v>
      </c>
    </row>
    <row r="10" spans="1:3" ht="12.75">
      <c r="A10" s="5">
        <f t="shared" si="0"/>
        <v>30</v>
      </c>
      <c r="B10" s="5">
        <f t="shared" si="2"/>
        <v>303</v>
      </c>
      <c r="C10" s="6">
        <f t="shared" si="1"/>
        <v>1.6101194999999997E-05</v>
      </c>
    </row>
    <row r="11" spans="1:3" ht="12.75">
      <c r="A11" s="5">
        <f t="shared" si="0"/>
        <v>35</v>
      </c>
      <c r="B11" s="5">
        <f t="shared" si="2"/>
        <v>308</v>
      </c>
      <c r="C11" s="6">
        <f t="shared" si="1"/>
        <v>1.662052E-05</v>
      </c>
    </row>
    <row r="12" spans="1:3" ht="12.75">
      <c r="A12" s="5">
        <f t="shared" si="0"/>
        <v>40</v>
      </c>
      <c r="B12" s="5">
        <f t="shared" si="2"/>
        <v>313</v>
      </c>
      <c r="C12" s="6">
        <f t="shared" si="1"/>
        <v>1.7139845E-05</v>
      </c>
    </row>
    <row r="13" spans="1:3" ht="12.75">
      <c r="A13" s="5">
        <f t="shared" si="0"/>
        <v>45</v>
      </c>
      <c r="B13" s="5">
        <f t="shared" si="2"/>
        <v>318</v>
      </c>
      <c r="C13" s="6">
        <f t="shared" si="1"/>
        <v>1.7659169999999996E-05</v>
      </c>
    </row>
    <row r="14" spans="1:3" ht="12.75">
      <c r="A14" s="5">
        <f t="shared" si="0"/>
        <v>50</v>
      </c>
      <c r="B14" s="5">
        <f t="shared" si="2"/>
        <v>323</v>
      </c>
      <c r="C14" s="6">
        <f t="shared" si="1"/>
        <v>1.8178495E-05</v>
      </c>
    </row>
    <row r="15" spans="1:3" ht="12.75">
      <c r="A15" s="5">
        <f t="shared" si="0"/>
        <v>55</v>
      </c>
      <c r="B15" s="5">
        <f t="shared" si="2"/>
        <v>328</v>
      </c>
      <c r="C15" s="6">
        <f t="shared" si="1"/>
        <v>1.869782E-05</v>
      </c>
    </row>
    <row r="16" spans="1:3" ht="12.75">
      <c r="A16" s="5">
        <f t="shared" si="0"/>
        <v>60</v>
      </c>
      <c r="B16" s="5">
        <f t="shared" si="2"/>
        <v>333</v>
      </c>
      <c r="C16" s="6">
        <f t="shared" si="1"/>
        <v>1.9217144999999996E-05</v>
      </c>
    </row>
    <row r="17" spans="1:3" ht="12.75">
      <c r="A17" s="5">
        <f t="shared" si="0"/>
        <v>65</v>
      </c>
      <c r="B17" s="5">
        <f t="shared" si="2"/>
        <v>338</v>
      </c>
      <c r="C17" s="6">
        <f t="shared" si="1"/>
        <v>1.9736469999999998E-05</v>
      </c>
    </row>
    <row r="18" spans="1:3" ht="12.75">
      <c r="A18" s="5">
        <f t="shared" si="0"/>
        <v>70</v>
      </c>
      <c r="B18" s="5">
        <f t="shared" si="2"/>
        <v>343</v>
      </c>
      <c r="C18" s="6">
        <f t="shared" si="1"/>
        <v>2.0255795E-05</v>
      </c>
    </row>
    <row r="19" spans="1:3" ht="12.75">
      <c r="A19" s="5">
        <f t="shared" si="0"/>
        <v>75</v>
      </c>
      <c r="B19" s="5">
        <f t="shared" si="2"/>
        <v>348</v>
      </c>
      <c r="C19" s="6">
        <f t="shared" si="1"/>
        <v>2.0775120000000002E-05</v>
      </c>
    </row>
    <row r="20" spans="1:3" ht="12.75">
      <c r="A20" s="5">
        <f t="shared" si="0"/>
        <v>80</v>
      </c>
      <c r="B20" s="5">
        <f t="shared" si="2"/>
        <v>353</v>
      </c>
      <c r="C20" s="6">
        <f t="shared" si="1"/>
        <v>2.1294444999999997E-05</v>
      </c>
    </row>
    <row r="21" spans="1:3" ht="12.75">
      <c r="A21" s="5">
        <f t="shared" si="0"/>
        <v>85</v>
      </c>
      <c r="B21" s="5">
        <f t="shared" si="2"/>
        <v>358</v>
      </c>
      <c r="C21" s="6">
        <f t="shared" si="1"/>
        <v>2.181377E-05</v>
      </c>
    </row>
    <row r="22" spans="1:3" ht="12.75">
      <c r="A22" s="5">
        <f t="shared" si="0"/>
        <v>90</v>
      </c>
      <c r="B22" s="5">
        <f t="shared" si="2"/>
        <v>363</v>
      </c>
      <c r="C22" s="6">
        <f t="shared" si="1"/>
        <v>2.2333095E-05</v>
      </c>
    </row>
    <row r="23" spans="1:3" ht="12.75">
      <c r="A23" s="5">
        <f t="shared" si="0"/>
        <v>95</v>
      </c>
      <c r="B23" s="5">
        <f t="shared" si="2"/>
        <v>368</v>
      </c>
      <c r="C23" s="6">
        <f t="shared" si="1"/>
        <v>2.2852419999999996E-05</v>
      </c>
    </row>
    <row r="24" spans="1:3" ht="12.75">
      <c r="A24" s="5">
        <f t="shared" si="0"/>
        <v>100</v>
      </c>
      <c r="B24" s="5">
        <f t="shared" si="2"/>
        <v>373</v>
      </c>
      <c r="C24" s="6">
        <f t="shared" si="1"/>
        <v>2.3371744999999998E-05</v>
      </c>
    </row>
    <row r="25" spans="1:3" ht="12.75">
      <c r="A25" s="5">
        <f t="shared" si="0"/>
        <v>105</v>
      </c>
      <c r="B25" s="5">
        <f t="shared" si="2"/>
        <v>378</v>
      </c>
      <c r="C25" s="6">
        <f t="shared" si="1"/>
        <v>2.389107E-05</v>
      </c>
    </row>
    <row r="26" spans="1:3" ht="12.75">
      <c r="A26" s="5">
        <f t="shared" si="0"/>
        <v>110</v>
      </c>
      <c r="B26" s="5">
        <f>B25+5</f>
        <v>383</v>
      </c>
      <c r="C26" s="6">
        <f t="shared" si="1"/>
        <v>2.4410395000000002E-05</v>
      </c>
    </row>
    <row r="27" spans="1:3" ht="12.75">
      <c r="A27" s="5">
        <f t="shared" si="0"/>
        <v>115</v>
      </c>
      <c r="B27" s="5">
        <f>B26+5</f>
        <v>388</v>
      </c>
      <c r="C27" s="6">
        <f t="shared" si="1"/>
        <v>2.4929719999999998E-05</v>
      </c>
    </row>
    <row r="28" spans="1:3" ht="12.75">
      <c r="A28" s="5">
        <f t="shared" si="0"/>
        <v>120</v>
      </c>
      <c r="B28" s="5">
        <f>B27+5</f>
        <v>393</v>
      </c>
      <c r="C28" s="6">
        <f t="shared" si="1"/>
        <v>2.5449045E-05</v>
      </c>
    </row>
    <row r="37" ht="12.75">
      <c r="B37" s="2" t="s">
        <v>6</v>
      </c>
    </row>
    <row r="38" ht="12.75">
      <c r="B38" s="2" t="s">
        <v>7</v>
      </c>
    </row>
    <row r="39" ht="12.75">
      <c r="B39" s="1">
        <v>1.6317086E-17</v>
      </c>
    </row>
    <row r="40" ht="12.75">
      <c r="B40" s="1">
        <v>-3.2575153E-14</v>
      </c>
    </row>
    <row r="41" ht="12.75">
      <c r="B41" s="1">
        <v>2.706518E-11</v>
      </c>
    </row>
    <row r="42" ht="12.75">
      <c r="B42" s="1">
        <v>-1.1980111E-08</v>
      </c>
    </row>
    <row r="43" ht="12.75">
      <c r="B43" s="1">
        <v>2.9799701E-06</v>
      </c>
    </row>
    <row r="44" ht="12.75">
      <c r="B44" s="1">
        <v>-0.00039501886</v>
      </c>
    </row>
    <row r="45" ht="12.75">
      <c r="B45" s="1">
        <v>0.021806702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6">
      <selection activeCell="P54" sqref="P54"/>
    </sheetView>
  </sheetViews>
  <sheetFormatPr defaultColWidth="9.140625" defaultRowHeight="12.75"/>
  <cols>
    <col min="1" max="2" width="11.421875" style="0" bestFit="1" customWidth="1"/>
    <col min="3" max="3" width="20.7109375" style="0" bestFit="1" customWidth="1"/>
    <col min="4" max="4" width="10.57421875" style="0" bestFit="1" customWidth="1"/>
  </cols>
  <sheetData>
    <row r="1" spans="1:3" ht="12.75">
      <c r="A1" s="3" t="s">
        <v>2</v>
      </c>
      <c r="B1" s="3" t="s">
        <v>2</v>
      </c>
      <c r="C1" s="3" t="s">
        <v>5</v>
      </c>
    </row>
    <row r="2" spans="1:3" ht="12.75">
      <c r="A2" s="3" t="s">
        <v>3</v>
      </c>
      <c r="B2" s="3" t="s">
        <v>3</v>
      </c>
      <c r="C2" s="3" t="s">
        <v>4</v>
      </c>
    </row>
    <row r="3" spans="1:3" ht="16.5">
      <c r="A3" s="3" t="s">
        <v>8</v>
      </c>
      <c r="B3" s="3" t="s">
        <v>1</v>
      </c>
      <c r="C3" s="4" t="s">
        <v>9</v>
      </c>
    </row>
    <row r="4" spans="1:3" ht="12.75">
      <c r="A4" s="5">
        <f>B4-273</f>
        <v>0</v>
      </c>
      <c r="B4" s="5">
        <v>273</v>
      </c>
      <c r="C4" s="6">
        <f>$A$35*B4^6+$A$36*B4^5+$A$37*B4^4+$A$38*B4^3+$A$39*B4^2+$A$40*B4+$A$41</f>
        <v>1.8900304441689386E-06</v>
      </c>
    </row>
    <row r="5" spans="1:3" ht="12.75">
      <c r="A5" s="5">
        <f aca="true" t="shared" si="0" ref="A5:A24">B5-273</f>
        <v>5</v>
      </c>
      <c r="B5" s="5">
        <f>B4+5</f>
        <v>278</v>
      </c>
      <c r="C5" s="6">
        <f>$A$35*B5^6+$A$36*B5^5+$A$37*B5^4+$A$38*B5^3+$A$39*B5^2+$A$40*B5+$A$41</f>
        <v>1.5489777878720246E-06</v>
      </c>
    </row>
    <row r="6" spans="1:3" ht="12.75">
      <c r="A6" s="5">
        <f t="shared" si="0"/>
        <v>10</v>
      </c>
      <c r="B6" s="5">
        <f aca="true" t="shared" si="1" ref="B6:B25">B5+5</f>
        <v>283</v>
      </c>
      <c r="C6" s="6">
        <f>$A$35*B6^6+$A$36*B6^5+$A$37*B6^4+$A$38*B6^3+$A$39*B6^2+$A$40*B6+$A$41</f>
        <v>1.3047130853656441E-06</v>
      </c>
    </row>
    <row r="7" spans="1:3" ht="12.75">
      <c r="A7" s="5">
        <f t="shared" si="0"/>
        <v>15</v>
      </c>
      <c r="B7" s="5">
        <f t="shared" si="1"/>
        <v>288</v>
      </c>
      <c r="C7" s="6">
        <f>$A$35*B7^6+$A$36*B7^5+$A$37*B7^4+$A$38*B7^3+$A$39*B7^2+$A$40*B7+$A$41</f>
        <v>1.1263283448866013E-06</v>
      </c>
    </row>
    <row r="8" spans="1:3" ht="12.75">
      <c r="A8" s="5">
        <f t="shared" si="0"/>
        <v>20</v>
      </c>
      <c r="B8" s="5">
        <f t="shared" si="1"/>
        <v>293</v>
      </c>
      <c r="C8" s="6">
        <f>$A$35*B8^6+$A$36*B8^5+$A$37*B8^4+$A$38*B8^3+$A$39*B8^2+$A$40*B8+$A$41</f>
        <v>9.915505445358408E-07</v>
      </c>
    </row>
    <row r="9" spans="1:3" ht="12.75">
      <c r="A9" s="5">
        <f t="shared" si="0"/>
        <v>25</v>
      </c>
      <c r="B9" s="5">
        <f t="shared" si="1"/>
        <v>298</v>
      </c>
      <c r="C9" s="6">
        <f>$A$35*B9^6+$A$36*B9^5+$A$37*B9^4+$A$38*B9^3+$A$39*B9^2+$A$40*B9+$A$41</f>
        <v>8.850076379553207E-07</v>
      </c>
    </row>
    <row r="10" spans="1:3" ht="12.75">
      <c r="A10" s="5">
        <f t="shared" si="0"/>
        <v>30</v>
      </c>
      <c r="B10" s="5">
        <f t="shared" si="1"/>
        <v>303</v>
      </c>
      <c r="C10" s="6">
        <f>$A$35*B10^6+$A$36*B10^5+$A$37*B10^4+$A$38*B10^3+$A$39*B10^2+$A$40*B10+$A$41</f>
        <v>7.966781270692114E-07</v>
      </c>
    </row>
    <row r="11" spans="1:3" ht="12.75">
      <c r="A11" s="5">
        <f t="shared" si="0"/>
        <v>35</v>
      </c>
      <c r="B11" s="5">
        <f t="shared" si="1"/>
        <v>308</v>
      </c>
      <c r="C11" s="6">
        <f>$A$35*B11^6+$A$36*B11^5+$A$37*B11^4+$A$38*B11^3+$A$39*B11^2+$A$40*B11+$A$41</f>
        <v>7.205242025694336E-07</v>
      </c>
    </row>
    <row r="12" spans="1:3" ht="12.75">
      <c r="A12" s="5">
        <f t="shared" si="0"/>
        <v>40</v>
      </c>
      <c r="B12" s="5">
        <f t="shared" si="1"/>
        <v>313</v>
      </c>
      <c r="C12" s="6">
        <f>$A$35*B12^6+$A$36*B12^5+$A$37*B12^4+$A$38*B12^3+$A$39*B12^2+$A$40*B12+$A$41</f>
        <v>6.53308451201845E-07</v>
      </c>
    </row>
    <row r="13" spans="1:3" ht="12.75">
      <c r="A13" s="5">
        <f t="shared" si="0"/>
        <v>45</v>
      </c>
      <c r="B13" s="5">
        <f t="shared" si="1"/>
        <v>318</v>
      </c>
      <c r="C13" s="6">
        <f>$A$35*B13^6+$A$36*B13^5+$A$37*B13^4+$A$38*B13^3+$A$39*B13^2+$A$40*B13+$A$41</f>
        <v>5.935941303665537E-07</v>
      </c>
    </row>
    <row r="14" spans="1:3" ht="12.75">
      <c r="A14" s="5">
        <f t="shared" si="0"/>
        <v>50</v>
      </c>
      <c r="B14" s="5">
        <f t="shared" si="1"/>
        <v>323</v>
      </c>
      <c r="C14" s="6">
        <f>$A$35*B14^6+$A$36*B14^5+$A$37*B14^4+$A$38*B14^3+$A$39*B14^2+$A$40*B14+$A$41</f>
        <v>5.409290098519481E-07</v>
      </c>
    </row>
    <row r="15" spans="1:3" ht="12.75">
      <c r="A15" s="5">
        <f t="shared" si="0"/>
        <v>55</v>
      </c>
      <c r="B15" s="5">
        <f t="shared" si="1"/>
        <v>328</v>
      </c>
      <c r="C15" s="6">
        <f>$A$35*B15^6+$A$36*B15^5+$A$37*B15^4+$A$38*B15^3+$A$39*B15^2+$A$40*B15+$A$41</f>
        <v>4.952127810216311E-07</v>
      </c>
    </row>
    <row r="16" spans="1:3" ht="12.75">
      <c r="A16" s="5">
        <f t="shared" si="0"/>
        <v>60</v>
      </c>
      <c r="B16" s="5">
        <f t="shared" si="1"/>
        <v>333</v>
      </c>
      <c r="C16" s="6">
        <f>$A$35*B16^6+$A$36*B16^5+$A$37*B16^4+$A$38*B16^3+$A$39*B16^2+$A$40*B16+$A$41</f>
        <v>4.5624803323221497E-07</v>
      </c>
    </row>
    <row r="17" spans="1:3" ht="12.75">
      <c r="A17" s="5">
        <f t="shared" si="0"/>
        <v>65</v>
      </c>
      <c r="B17" s="5">
        <f t="shared" si="1"/>
        <v>338</v>
      </c>
      <c r="C17" s="6">
        <f>$A$35*B17^6+$A$36*B17^5+$A$37*B17^4+$A$38*B17^3+$A$39*B17^2+$A$40*B17+$A$41</f>
        <v>4.234747967742092E-07</v>
      </c>
    </row>
    <row r="18" spans="1:3" ht="12.75">
      <c r="A18" s="5">
        <f t="shared" si="0"/>
        <v>70</v>
      </c>
      <c r="B18" s="5">
        <f t="shared" si="1"/>
        <v>343</v>
      </c>
      <c r="C18" s="6">
        <f>$A$35*B18^6+$A$36*B18^5+$A$37*B18^4+$A$38*B18^3+$A$39*B18^2+$A$40*B18+$A$41</f>
        <v>3.958886541539919E-07</v>
      </c>
    </row>
    <row r="19" spans="1:3" ht="12.75">
      <c r="A19" s="5">
        <f t="shared" si="0"/>
        <v>75</v>
      </c>
      <c r="B19" s="5">
        <f t="shared" si="1"/>
        <v>348</v>
      </c>
      <c r="C19" s="6">
        <f>$A$35*B19^6+$A$36*B19^5+$A$37*B19^4+$A$38*B19^3+$A$39*B19^2+$A$40*B19+$A$41</f>
        <v>3.7214241776009627E-07</v>
      </c>
    </row>
    <row r="20" spans="1:3" ht="12.75">
      <c r="A20" s="5">
        <f t="shared" si="0"/>
        <v>80</v>
      </c>
      <c r="B20" s="5">
        <f t="shared" si="1"/>
        <v>353</v>
      </c>
      <c r="C20" s="6">
        <f>$A$35*B20^6+$A$36*B20^5+$A$37*B20^4+$A$38*B20^3+$A$39*B20^2+$A$40*B20+$A$41</f>
        <v>3.508313751073022E-07</v>
      </c>
    </row>
    <row r="21" spans="1:3" ht="12.75">
      <c r="A21" s="5">
        <f t="shared" si="0"/>
        <v>85</v>
      </c>
      <c r="B21" s="5">
        <f t="shared" si="1"/>
        <v>358</v>
      </c>
      <c r="C21" s="6">
        <f>$A$35*B21^6+$A$36*B21^5+$A$37*B21^4+$A$38*B21^3+$A$39*B21^2+$A$40*B21+$A$41</f>
        <v>3.3096210090913236E-07</v>
      </c>
    </row>
    <row r="22" spans="1:3" ht="12.75">
      <c r="A22" s="5">
        <f t="shared" si="0"/>
        <v>90</v>
      </c>
      <c r="B22" s="5">
        <f t="shared" si="1"/>
        <v>363</v>
      </c>
      <c r="C22" s="6">
        <f>$A$35*B22^6+$A$36*B22^5+$A$37*B22^4+$A$38*B22^3+$A$39*B22^2+$A$40*B22+$A$41</f>
        <v>3.1260483706122E-07</v>
      </c>
    </row>
    <row r="23" spans="1:3" ht="12.75">
      <c r="A23" s="5">
        <f t="shared" si="0"/>
        <v>95</v>
      </c>
      <c r="B23" s="5">
        <f t="shared" si="1"/>
        <v>368</v>
      </c>
      <c r="C23" s="6">
        <f>$A$35*B23^6+$A$36*B23^5+$A$37*B23^4+$A$38*B23^3+$A$39*B23^2+$A$40*B23+$A$41</f>
        <v>2.977294387869478E-07</v>
      </c>
    </row>
    <row r="24" spans="1:3" ht="12.75">
      <c r="A24" s="5">
        <f t="shared" si="0"/>
        <v>100</v>
      </c>
      <c r="B24" s="5">
        <f t="shared" si="1"/>
        <v>373</v>
      </c>
      <c r="C24" s="6">
        <f>$A$35*B24^6+$A$36*B24^5+$A$37*B24^4+$A$38*B24^3+$A$39*B24^2+$A$40*B24+$A$41</f>
        <v>2.912248898874481E-07</v>
      </c>
    </row>
    <row r="34" ht="12.75">
      <c r="A34" t="s">
        <v>0</v>
      </c>
    </row>
    <row r="35" ht="12.75">
      <c r="A35" s="1">
        <v>1.6317086E-17</v>
      </c>
    </row>
    <row r="36" ht="12.75">
      <c r="A36" s="1">
        <v>-3.2575153E-14</v>
      </c>
    </row>
    <row r="37" ht="12.75">
      <c r="A37" s="1">
        <v>2.706518E-11</v>
      </c>
    </row>
    <row r="38" ht="12.75">
      <c r="A38" s="1">
        <v>-1.1980111E-08</v>
      </c>
    </row>
    <row r="39" ht="12.75">
      <c r="A39" s="1">
        <v>2.9799701E-06</v>
      </c>
    </row>
    <row r="40" ht="12.75">
      <c r="A40" s="1">
        <v>-0.00039501886</v>
      </c>
    </row>
    <row r="41" ht="12.75">
      <c r="A41" s="1">
        <v>0.021806702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1900-12-31T23:00:00Z</dcterms:created>
  <dcterms:modified xsi:type="dcterms:W3CDTF">2006-11-15T11:34:58Z</dcterms:modified>
  <cp:category/>
  <cp:version/>
  <cp:contentType/>
  <cp:contentStatus/>
</cp:coreProperties>
</file>